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DELL\Desktop\PAKRANTĖ\biudzetas\"/>
    </mc:Choice>
  </mc:AlternateContent>
  <xr:revisionPtr revIDLastSave="0" documentId="13_ncr:1_{A3647831-BAD8-42FB-945E-16B38EC2E487}" xr6:coauthVersionLast="47" xr6:coauthVersionMax="47" xr10:uidLastSave="{00000000-0000-0000-0000-000000000000}"/>
  <bookViews>
    <workbookView xWindow="28680" yWindow="-120" windowWidth="29040" windowHeight="15720" activeTab="3" xr2:uid="{A7E525A9-7CC3-48B0-A3D0-37DA96DFEF5F}"/>
  </bookViews>
  <sheets>
    <sheet name="2023" sheetId="1" r:id="rId1"/>
    <sheet name="2024" sheetId="3" r:id="rId2"/>
    <sheet name="2025" sheetId="4" r:id="rId3"/>
    <sheet name="2025 potv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5" l="1"/>
  <c r="D27" i="5"/>
  <c r="D25" i="5"/>
  <c r="D23" i="5"/>
  <c r="D17" i="5"/>
  <c r="D20" i="5" s="1"/>
  <c r="D10" i="5"/>
  <c r="D13" i="5" s="1"/>
  <c r="D27" i="4"/>
  <c r="D25" i="4"/>
  <c r="D23" i="4"/>
  <c r="D17" i="4"/>
  <c r="D20" i="4" s="1"/>
  <c r="D10" i="4"/>
  <c r="D13" i="4" s="1"/>
  <c r="D8" i="3"/>
  <c r="D11" i="3" s="1"/>
  <c r="D28" i="3"/>
  <c r="D25" i="3"/>
  <c r="D23" i="3"/>
  <c r="D15" i="3"/>
  <c r="D18" i="3" s="1"/>
  <c r="D10" i="1"/>
  <c r="D37" i="5" l="1"/>
  <c r="D41" i="5"/>
  <c r="D33" i="4"/>
  <c r="D37" i="4" s="1"/>
  <c r="D41" i="4" s="1"/>
  <c r="D31" i="3"/>
  <c r="D35" i="3" s="1"/>
  <c r="D39" i="3" s="1"/>
  <c r="D38" i="1"/>
  <c r="D30" i="1"/>
  <c r="D28" i="1"/>
  <c r="D27" i="1"/>
  <c r="D23" i="1"/>
  <c r="D31" i="1" s="1"/>
  <c r="D24" i="1"/>
  <c r="D29" i="1"/>
  <c r="D14" i="1"/>
  <c r="D18" i="1" s="1"/>
  <c r="D8" i="1"/>
  <c r="D40" i="1" l="1"/>
  <c r="D42" i="1" l="1"/>
  <c r="D46" i="1" s="1"/>
</calcChain>
</file>

<file path=xl/sharedStrings.xml><?xml version="1.0" encoding="utf-8"?>
<sst xmlns="http://schemas.openxmlformats.org/spreadsheetml/2006/main" count="134" uniqueCount="56">
  <si>
    <t>Pajamos</t>
  </si>
  <si>
    <t>Sklypo Vysniu g. 9 kadastriniai</t>
  </si>
  <si>
    <t>Smėlio dėžės</t>
  </si>
  <si>
    <t>vnt</t>
  </si>
  <si>
    <t>Techninis smėlis</t>
  </si>
  <si>
    <t>Skalda</t>
  </si>
  <si>
    <t>Gatvių greideriavimas</t>
  </si>
  <si>
    <t>Gatvių laistymas</t>
  </si>
  <si>
    <t>Nario mokestis</t>
  </si>
  <si>
    <t>Informacinė lenta</t>
  </si>
  <si>
    <t>Žolės pjovimas</t>
  </si>
  <si>
    <t>Sniego valymas</t>
  </si>
  <si>
    <t>Kitos išlaidos</t>
  </si>
  <si>
    <t>Buh. apskaitos tvarkymas</t>
  </si>
  <si>
    <t>Išlaidos</t>
  </si>
  <si>
    <t>Administracinės išlaidos</t>
  </si>
  <si>
    <t>Atlyginimo fondas</t>
  </si>
  <si>
    <t>Viso išlaidos</t>
  </si>
  <si>
    <t>Viso pajamos</t>
  </si>
  <si>
    <t>Informaciniai gatvių ženklai</t>
  </si>
  <si>
    <t>Likutis</t>
  </si>
  <si>
    <t xml:space="preserve">Šalteikių g. apželdinimas </t>
  </si>
  <si>
    <t>Tulpių g. projektas</t>
  </si>
  <si>
    <t>Banko likutis 2022-12-31</t>
  </si>
  <si>
    <t>Infrastruktūros priežiūra</t>
  </si>
  <si>
    <t>Gatvių kadastriniai matavimai</t>
  </si>
  <si>
    <t>Sklypo Vysniu g. 9 viršpločio išpirkimas iš NŽT (0,0167 ha)</t>
  </si>
  <si>
    <t>PS1. Tikimės sodininkų GPM paramos, lėšas siūlome skirti pavėsinės ir vaikų žaidimo aikštelės įrengimui s/b sklype Vyšnių g. 9</t>
  </si>
  <si>
    <t>Sklypo Vysniu g. 9 apželdinimas</t>
  </si>
  <si>
    <t>Kitos išlaidos (kuras, kanceliarija, kt)</t>
  </si>
  <si>
    <t>Siūlome steigti Gatvių rekonstrukcijos fondą, laisvas 2023 m. lėšas skirti gatvių ir apšvietimo projektavimui</t>
  </si>
  <si>
    <t>Kiek surinksime :)</t>
  </si>
  <si>
    <t>PS. Tikimės ~40% savivaldybės paramos nuo faktinių infrastruktūros  išlaidų</t>
  </si>
  <si>
    <t>s/b Pakrantė 2023 m. biudžeto projektas</t>
  </si>
  <si>
    <t>Sodininkų skolos ir permokos balansas 2022-12-31</t>
  </si>
  <si>
    <t>Kasos likutis 2022-12-31</t>
  </si>
  <si>
    <t>Eur</t>
  </si>
  <si>
    <t>Banko likutis 2023-12-31</t>
  </si>
  <si>
    <t>Gatvių tvarkymas</t>
  </si>
  <si>
    <t>Operatyvinis likutis metų pabaigai</t>
  </si>
  <si>
    <t>Tulpių g. projektas (jei nepavyks perduoti KRS)</t>
  </si>
  <si>
    <t>Gatvių kadastriniai matavimai (centrinė, jei nepavyks perduoti KRS)</t>
  </si>
  <si>
    <t>Sodininkų skolų/permokų balansas 2023-12-31 (apytiksliai)</t>
  </si>
  <si>
    <t>Kitos nenumatytos išlaidos</t>
  </si>
  <si>
    <t>s/b Pakrantė 2024 m. biudžeto projektas</t>
  </si>
  <si>
    <t>Kelkraščių tvarkymas</t>
  </si>
  <si>
    <t>Gatvių rekonstrukcijos fondas (neliečiamas rezervas)</t>
  </si>
  <si>
    <t>s/b Pakrantė 2025 m. biudžeto projektas</t>
  </si>
  <si>
    <t>neliečiamas rezervas</t>
  </si>
  <si>
    <t>operatyvinis likutis</t>
  </si>
  <si>
    <t>Ekstremalių situacijų valdymas (potvyniai, kt)</t>
  </si>
  <si>
    <t>Apželdinimas</t>
  </si>
  <si>
    <t>Gatvių volavimas</t>
  </si>
  <si>
    <t>Galima parama (GPM, KRS)</t>
  </si>
  <si>
    <t>Banko likutis 2023-12-31, iš jų</t>
  </si>
  <si>
    <t>Nario mokestis (eus/aras)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</si>
</sst>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2" borderId="0" xfId="0" applyFill="1"/>
    <xf numFmtId="0" fontId="0" fillId="3" borderId="0" xfId="0" applyFill="1"/>
    <xf numFmtId="0" fontId="2" fillId="0" borderId="0" xfId="0" applyFont="1" applyAlignment="1">
      <alignment horizontal="right"/>
    </xf>
    <xf numFmtId="0" fontId="0" fillId="3" borderId="0" xfId="0" applyFill="1" applyAlignment="1">
      <alignment horizontal="right"/>
    </xf>
    <xf numFmtId="0" fontId="1" fillId="3" borderId="0" xfId="0" applyFont="1" applyFill="1"/>
    <xf numFmtId="0" fontId="0" fillId="3" borderId="0" xfId="0" applyFill="1" applyAlignment="1">
      <alignment horizontal="center"/>
    </xf>
    <xf numFmtId="0" fontId="1" fillId="3" borderId="0" xfId="0" applyFont="1" applyFill="1" applyAlignment="1">
      <alignment horizontal="right"/>
    </xf>
    <xf numFmtId="0" fontId="2" fillId="3" borderId="0" xfId="0" applyFont="1" applyFill="1"/>
    <xf numFmtId="0" fontId="3" fillId="3" borderId="0" xfId="0" applyFont="1" applyFill="1"/>
    <xf numFmtId="0" fontId="0" fillId="3" borderId="0" xfId="0" applyFill="1" applyAlignment="1">
      <alignment wrapText="1"/>
    </xf>
    <xf numFmtId="0" fontId="4" fillId="0" borderId="0" xfId="0" applyFont="1"/>
    <xf numFmtId="0" fontId="4" fillId="2" borderId="0" xfId="0" applyFont="1" applyFill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right"/>
    </xf>
    <xf numFmtId="0" fontId="4" fillId="3" borderId="0" xfId="0" applyFont="1" applyFill="1"/>
    <xf numFmtId="0" fontId="4" fillId="0" borderId="0" xfId="0" applyFont="1" applyAlignment="1">
      <alignment wrapText="1"/>
    </xf>
    <xf numFmtId="0" fontId="0" fillId="3" borderId="0" xfId="0" applyFill="1" applyAlignment="1">
      <alignment horizontal="left" wrapText="1"/>
    </xf>
    <xf numFmtId="0" fontId="0" fillId="3" borderId="0" xfId="0" applyFill="1" applyAlignment="1">
      <alignment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13E90-7624-4CA6-9AE8-B17DB3AD9B87}">
  <sheetPr>
    <pageSetUpPr fitToPage="1"/>
  </sheetPr>
  <dimension ref="A1:D48"/>
  <sheetViews>
    <sheetView workbookViewId="0">
      <selection activeCell="F14" sqref="F14"/>
    </sheetView>
  </sheetViews>
  <sheetFormatPr defaultRowHeight="15" x14ac:dyDescent="0.25"/>
  <cols>
    <col min="1" max="1" width="46.42578125" style="7" customWidth="1"/>
    <col min="2" max="2" width="11.28515625" style="7" customWidth="1"/>
    <col min="3" max="3" width="11.7109375" style="7" customWidth="1"/>
    <col min="4" max="16384" width="9.140625" style="7"/>
  </cols>
  <sheetData>
    <row r="1" spans="1:4" x14ac:dyDescent="0.25">
      <c r="A1" s="7" t="s">
        <v>33</v>
      </c>
    </row>
    <row r="2" spans="1:4" ht="14.25" customHeight="1" x14ac:dyDescent="0.25">
      <c r="B2" s="9" t="s">
        <v>36</v>
      </c>
    </row>
    <row r="3" spans="1:4" ht="14.25" customHeight="1" x14ac:dyDescent="0.25">
      <c r="A3" s="7" t="s">
        <v>23</v>
      </c>
      <c r="B3" s="7">
        <v>8428.27</v>
      </c>
    </row>
    <row r="4" spans="1:4" ht="14.25" customHeight="1" x14ac:dyDescent="0.25">
      <c r="A4" s="7" t="s">
        <v>35</v>
      </c>
      <c r="B4" s="7">
        <v>540.02</v>
      </c>
    </row>
    <row r="5" spans="1:4" ht="14.25" customHeight="1" x14ac:dyDescent="0.25">
      <c r="A5" s="7" t="s">
        <v>34</v>
      </c>
      <c r="B5" s="7">
        <v>4120.6899999999996</v>
      </c>
    </row>
    <row r="6" spans="1:4" ht="14.25" customHeight="1" x14ac:dyDescent="0.25"/>
    <row r="7" spans="1:4" ht="14.25" customHeight="1" x14ac:dyDescent="0.25">
      <c r="A7" s="10" t="s">
        <v>0</v>
      </c>
      <c r="B7" s="11" t="s">
        <v>3</v>
      </c>
      <c r="C7" s="11" t="s">
        <v>36</v>
      </c>
      <c r="D7" s="9" t="s">
        <v>36</v>
      </c>
    </row>
    <row r="8" spans="1:4" ht="14.25" customHeight="1" x14ac:dyDescent="0.25">
      <c r="A8" s="7" t="s">
        <v>8</v>
      </c>
      <c r="B8" s="7">
        <v>2904</v>
      </c>
      <c r="C8" s="7">
        <v>8</v>
      </c>
      <c r="D8" s="7">
        <f>+B8*C8</f>
        <v>23232</v>
      </c>
    </row>
    <row r="9" spans="1:4" ht="14.25" customHeight="1" x14ac:dyDescent="0.25"/>
    <row r="10" spans="1:4" ht="14.25" customHeight="1" x14ac:dyDescent="0.25">
      <c r="C10" s="12" t="s">
        <v>18</v>
      </c>
      <c r="D10" s="10">
        <f>+D8+D9</f>
        <v>23232</v>
      </c>
    </row>
    <row r="11" spans="1:4" ht="14.25" customHeight="1" x14ac:dyDescent="0.25"/>
    <row r="12" spans="1:4" ht="14.25" customHeight="1" x14ac:dyDescent="0.25">
      <c r="A12" s="10" t="s">
        <v>14</v>
      </c>
    </row>
    <row r="13" spans="1:4" ht="14.25" customHeight="1" x14ac:dyDescent="0.25">
      <c r="A13" s="13" t="s">
        <v>15</v>
      </c>
    </row>
    <row r="14" spans="1:4" x14ac:dyDescent="0.25">
      <c r="A14" s="7" t="s">
        <v>16</v>
      </c>
      <c r="B14" s="7">
        <v>12</v>
      </c>
      <c r="C14" s="7">
        <v>840</v>
      </c>
      <c r="D14" s="7">
        <f>+B14*C14</f>
        <v>10080</v>
      </c>
    </row>
    <row r="15" spans="1:4" x14ac:dyDescent="0.25">
      <c r="A15" s="7" t="s">
        <v>13</v>
      </c>
      <c r="D15" s="7">
        <v>1000</v>
      </c>
    </row>
    <row r="16" spans="1:4" x14ac:dyDescent="0.25">
      <c r="A16" s="7" t="s">
        <v>9</v>
      </c>
      <c r="D16" s="7">
        <v>907.5</v>
      </c>
    </row>
    <row r="17" spans="1:4" x14ac:dyDescent="0.25">
      <c r="A17" s="7" t="s">
        <v>29</v>
      </c>
      <c r="D17" s="7">
        <v>500</v>
      </c>
    </row>
    <row r="18" spans="1:4" x14ac:dyDescent="0.25">
      <c r="D18" s="10">
        <f>+SUM(D14:D17)</f>
        <v>12487.5</v>
      </c>
    </row>
    <row r="20" spans="1:4" x14ac:dyDescent="0.25">
      <c r="A20" s="13" t="s">
        <v>24</v>
      </c>
    </row>
    <row r="21" spans="1:4" x14ac:dyDescent="0.25">
      <c r="A21" s="7" t="s">
        <v>25</v>
      </c>
      <c r="D21" s="7">
        <v>2000</v>
      </c>
    </row>
    <row r="22" spans="1:4" x14ac:dyDescent="0.25">
      <c r="A22" s="7" t="s">
        <v>22</v>
      </c>
      <c r="D22" s="7">
        <v>700</v>
      </c>
    </row>
    <row r="23" spans="1:4" x14ac:dyDescent="0.25">
      <c r="A23" s="7" t="s">
        <v>6</v>
      </c>
      <c r="B23" s="7">
        <v>4</v>
      </c>
      <c r="C23" s="7">
        <v>600</v>
      </c>
      <c r="D23" s="7">
        <f>+B23*C23</f>
        <v>2400</v>
      </c>
    </row>
    <row r="24" spans="1:4" x14ac:dyDescent="0.25">
      <c r="A24" s="7" t="s">
        <v>7</v>
      </c>
      <c r="B24" s="7">
        <v>3</v>
      </c>
      <c r="C24" s="7">
        <v>500</v>
      </c>
      <c r="D24" s="7">
        <f>+B24*C24</f>
        <v>1500</v>
      </c>
    </row>
    <row r="25" spans="1:4" x14ac:dyDescent="0.25">
      <c r="A25" s="7" t="s">
        <v>10</v>
      </c>
      <c r="D25" s="7">
        <v>500</v>
      </c>
    </row>
    <row r="26" spans="1:4" x14ac:dyDescent="0.25">
      <c r="A26" s="7" t="s">
        <v>11</v>
      </c>
      <c r="D26" s="7">
        <v>437</v>
      </c>
    </row>
    <row r="27" spans="1:4" x14ac:dyDescent="0.25">
      <c r="A27" s="7" t="s">
        <v>5</v>
      </c>
      <c r="B27" s="7">
        <v>4</v>
      </c>
      <c r="C27" s="7">
        <v>500</v>
      </c>
      <c r="D27" s="7">
        <f>+B27*C27</f>
        <v>2000</v>
      </c>
    </row>
    <row r="28" spans="1:4" x14ac:dyDescent="0.25">
      <c r="A28" s="7" t="s">
        <v>19</v>
      </c>
      <c r="B28" s="7">
        <v>4</v>
      </c>
      <c r="C28" s="7">
        <v>90</v>
      </c>
      <c r="D28" s="7">
        <f>+B28*C28</f>
        <v>360</v>
      </c>
    </row>
    <row r="29" spans="1:4" x14ac:dyDescent="0.25">
      <c r="A29" s="7" t="s">
        <v>2</v>
      </c>
      <c r="B29" s="7">
        <v>2</v>
      </c>
      <c r="C29" s="7">
        <v>100</v>
      </c>
      <c r="D29" s="7">
        <f>+B29*C29</f>
        <v>200</v>
      </c>
    </row>
    <row r="30" spans="1:4" x14ac:dyDescent="0.25">
      <c r="A30" s="7" t="s">
        <v>4</v>
      </c>
      <c r="B30" s="7">
        <v>2</v>
      </c>
      <c r="C30" s="7">
        <v>145</v>
      </c>
      <c r="D30" s="14">
        <f t="shared" ref="D30" si="0">+B30*C30</f>
        <v>290</v>
      </c>
    </row>
    <row r="31" spans="1:4" x14ac:dyDescent="0.25">
      <c r="D31" s="10">
        <f>+SUM(D21:D30)</f>
        <v>10387</v>
      </c>
    </row>
    <row r="33" spans="1:4" x14ac:dyDescent="0.25">
      <c r="A33" s="13" t="s">
        <v>12</v>
      </c>
    </row>
    <row r="34" spans="1:4" x14ac:dyDescent="0.25">
      <c r="A34" s="7" t="s">
        <v>21</v>
      </c>
      <c r="D34" s="7">
        <v>500</v>
      </c>
    </row>
    <row r="35" spans="1:4" x14ac:dyDescent="0.25">
      <c r="A35" s="7" t="s">
        <v>1</v>
      </c>
      <c r="D35" s="7">
        <v>250</v>
      </c>
    </row>
    <row r="36" spans="1:4" x14ac:dyDescent="0.25">
      <c r="A36" s="7" t="s">
        <v>26</v>
      </c>
      <c r="D36" s="7">
        <v>900</v>
      </c>
    </row>
    <row r="37" spans="1:4" x14ac:dyDescent="0.25">
      <c r="A37" s="7" t="s">
        <v>28</v>
      </c>
      <c r="D37" s="7">
        <v>200</v>
      </c>
    </row>
    <row r="38" spans="1:4" x14ac:dyDescent="0.25">
      <c r="D38" s="10">
        <f>+SUM(D34:D37)</f>
        <v>1850</v>
      </c>
    </row>
    <row r="40" spans="1:4" x14ac:dyDescent="0.25">
      <c r="C40" s="12" t="s">
        <v>17</v>
      </c>
      <c r="D40" s="7">
        <f>+D18+D31+D38</f>
        <v>24724.5</v>
      </c>
    </row>
    <row r="42" spans="1:4" x14ac:dyDescent="0.25">
      <c r="C42" s="7" t="s">
        <v>20</v>
      </c>
      <c r="D42" s="7">
        <f>B5+B3+B4+D10-D40</f>
        <v>11596.479999999996</v>
      </c>
    </row>
    <row r="44" spans="1:4" ht="35.25" customHeight="1" x14ac:dyDescent="0.25">
      <c r="A44" s="28" t="s">
        <v>32</v>
      </c>
      <c r="B44" s="28"/>
      <c r="C44" s="28"/>
      <c r="D44" s="7">
        <v>4000</v>
      </c>
    </row>
    <row r="46" spans="1:4" ht="28.5" customHeight="1" x14ac:dyDescent="0.25">
      <c r="A46" s="27" t="s">
        <v>30</v>
      </c>
      <c r="B46" s="27"/>
      <c r="C46" s="27"/>
      <c r="D46" s="7">
        <f>+D42+D44</f>
        <v>15596.479999999996</v>
      </c>
    </row>
    <row r="47" spans="1:4" x14ac:dyDescent="0.25">
      <c r="A47" s="15"/>
    </row>
    <row r="48" spans="1:4" ht="53.25" customHeight="1" x14ac:dyDescent="0.25">
      <c r="A48" s="27" t="s">
        <v>27</v>
      </c>
      <c r="B48" s="27"/>
      <c r="C48" s="27"/>
      <c r="D48" s="7" t="s">
        <v>31</v>
      </c>
    </row>
  </sheetData>
  <mergeCells count="3">
    <mergeCell ref="A46:C46"/>
    <mergeCell ref="A48:C48"/>
    <mergeCell ref="A44:C44"/>
  </mergeCells>
  <pageMargins left="0.70866141732283472" right="0.70866141732283472" top="0.74803149606299213" bottom="0.74803149606299213" header="0.31496062992125984" footer="0.31496062992125984"/>
  <pageSetup paperSize="9" scale="9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D0EB6-878C-4809-9660-03CC7CB0D73A}">
  <dimension ref="A1:E41"/>
  <sheetViews>
    <sheetView workbookViewId="0">
      <selection activeCell="F29" sqref="F29"/>
    </sheetView>
  </sheetViews>
  <sheetFormatPr defaultRowHeight="15" x14ac:dyDescent="0.25"/>
  <cols>
    <col min="1" max="1" width="52.7109375" customWidth="1"/>
    <col min="2" max="2" width="11.28515625" customWidth="1"/>
    <col min="3" max="3" width="11.7109375" customWidth="1"/>
    <col min="5" max="5" width="0" style="6" hidden="1" customWidth="1"/>
  </cols>
  <sheetData>
    <row r="1" spans="1:4" x14ac:dyDescent="0.25">
      <c r="A1" t="s">
        <v>44</v>
      </c>
    </row>
    <row r="2" spans="1:4" ht="14.25" customHeight="1" x14ac:dyDescent="0.25">
      <c r="B2" s="5" t="s">
        <v>36</v>
      </c>
    </row>
    <row r="3" spans="1:4" ht="14.25" customHeight="1" x14ac:dyDescent="0.25">
      <c r="A3" t="s">
        <v>37</v>
      </c>
      <c r="B3">
        <v>11906.21</v>
      </c>
    </row>
    <row r="4" spans="1:4" ht="14.25" customHeight="1" x14ac:dyDescent="0.25">
      <c r="A4" t="s">
        <v>42</v>
      </c>
      <c r="B4">
        <v>5500</v>
      </c>
    </row>
    <row r="5" spans="1:4" ht="14.25" customHeight="1" x14ac:dyDescent="0.25"/>
    <row r="6" spans="1:4" ht="14.25" customHeight="1" x14ac:dyDescent="0.25"/>
    <row r="7" spans="1:4" ht="14.25" customHeight="1" x14ac:dyDescent="0.25">
      <c r="A7" s="3" t="s">
        <v>0</v>
      </c>
      <c r="B7" s="1" t="s">
        <v>3</v>
      </c>
      <c r="C7" s="1" t="s">
        <v>36</v>
      </c>
      <c r="D7" s="5" t="s">
        <v>36</v>
      </c>
    </row>
    <row r="8" spans="1:4" ht="14.25" customHeight="1" x14ac:dyDescent="0.25">
      <c r="A8" t="s">
        <v>8</v>
      </c>
      <c r="B8">
        <v>2904</v>
      </c>
      <c r="C8">
        <v>8</v>
      </c>
      <c r="D8">
        <f>+B8*C8</f>
        <v>23232</v>
      </c>
    </row>
    <row r="9" spans="1:4" ht="14.25" customHeight="1" x14ac:dyDescent="0.25">
      <c r="A9" t="s">
        <v>53</v>
      </c>
      <c r="D9">
        <v>6000</v>
      </c>
    </row>
    <row r="10" spans="1:4" ht="14.25" customHeight="1" x14ac:dyDescent="0.25"/>
    <row r="11" spans="1:4" ht="14.25" customHeight="1" x14ac:dyDescent="0.25">
      <c r="C11" s="8" t="s">
        <v>18</v>
      </c>
      <c r="D11" s="3">
        <f>+D8+D9</f>
        <v>29232</v>
      </c>
    </row>
    <row r="12" spans="1:4" ht="14.25" customHeight="1" x14ac:dyDescent="0.25"/>
    <row r="13" spans="1:4" ht="14.25" customHeight="1" x14ac:dyDescent="0.25">
      <c r="A13" s="3" t="s">
        <v>14</v>
      </c>
    </row>
    <row r="14" spans="1:4" ht="14.25" customHeight="1" x14ac:dyDescent="0.25">
      <c r="A14" s="3" t="s">
        <v>15</v>
      </c>
    </row>
    <row r="15" spans="1:4" x14ac:dyDescent="0.25">
      <c r="A15" t="s">
        <v>16</v>
      </c>
      <c r="B15">
        <v>12</v>
      </c>
      <c r="C15">
        <v>924</v>
      </c>
      <c r="D15">
        <f>+B15*C15</f>
        <v>11088</v>
      </c>
    </row>
    <row r="16" spans="1:4" x14ac:dyDescent="0.25">
      <c r="A16" t="s">
        <v>13</v>
      </c>
      <c r="D16">
        <v>900</v>
      </c>
    </row>
    <row r="17" spans="1:4" x14ac:dyDescent="0.25">
      <c r="A17" t="s">
        <v>29</v>
      </c>
      <c r="D17">
        <v>500</v>
      </c>
    </row>
    <row r="18" spans="1:4" x14ac:dyDescent="0.25">
      <c r="D18" s="2">
        <f>+SUM(D15:D17)</f>
        <v>12488</v>
      </c>
    </row>
    <row r="19" spans="1:4" ht="6.75" customHeight="1" x14ac:dyDescent="0.25"/>
    <row r="20" spans="1:4" x14ac:dyDescent="0.25">
      <c r="A20" s="3" t="s">
        <v>24</v>
      </c>
    </row>
    <row r="21" spans="1:4" s="7" customFormat="1" x14ac:dyDescent="0.25">
      <c r="A21" s="7" t="s">
        <v>41</v>
      </c>
      <c r="D21" s="7">
        <v>350</v>
      </c>
    </row>
    <row r="22" spans="1:4" s="7" customFormat="1" x14ac:dyDescent="0.25">
      <c r="A22" s="7" t="s">
        <v>40</v>
      </c>
      <c r="D22" s="7">
        <v>1500</v>
      </c>
    </row>
    <row r="23" spans="1:4" s="7" customFormat="1" x14ac:dyDescent="0.25">
      <c r="A23" s="7" t="s">
        <v>6</v>
      </c>
      <c r="B23" s="7">
        <v>6</v>
      </c>
      <c r="C23" s="7">
        <v>600</v>
      </c>
      <c r="D23" s="7">
        <f>+B23*C23</f>
        <v>3600</v>
      </c>
    </row>
    <row r="24" spans="1:4" s="7" customFormat="1" x14ac:dyDescent="0.25">
      <c r="A24" s="7" t="s">
        <v>52</v>
      </c>
      <c r="D24" s="7">
        <v>1200</v>
      </c>
    </row>
    <row r="25" spans="1:4" s="7" customFormat="1" x14ac:dyDescent="0.25">
      <c r="A25" s="7" t="s">
        <v>7</v>
      </c>
      <c r="B25" s="7">
        <v>5</v>
      </c>
      <c r="C25" s="7">
        <v>900</v>
      </c>
      <c r="D25" s="7">
        <f>+B25*C25</f>
        <v>4500</v>
      </c>
    </row>
    <row r="26" spans="1:4" s="7" customFormat="1" x14ac:dyDescent="0.25">
      <c r="A26" s="7" t="s">
        <v>10</v>
      </c>
      <c r="D26" s="7">
        <v>1000</v>
      </c>
    </row>
    <row r="27" spans="1:4" s="7" customFormat="1" x14ac:dyDescent="0.25">
      <c r="A27" s="7" t="s">
        <v>11</v>
      </c>
      <c r="D27" s="7">
        <v>1000</v>
      </c>
    </row>
    <row r="28" spans="1:4" x14ac:dyDescent="0.25">
      <c r="A28" t="s">
        <v>5</v>
      </c>
      <c r="B28">
        <v>12</v>
      </c>
      <c r="C28">
        <v>500</v>
      </c>
      <c r="D28">
        <f>+B28*C28</f>
        <v>6000</v>
      </c>
    </row>
    <row r="29" spans="1:4" ht="15.75" customHeight="1" x14ac:dyDescent="0.25">
      <c r="A29" s="7" t="s">
        <v>45</v>
      </c>
      <c r="C29" s="7"/>
      <c r="D29">
        <v>2000</v>
      </c>
    </row>
    <row r="30" spans="1:4" x14ac:dyDescent="0.25">
      <c r="A30" s="7" t="s">
        <v>38</v>
      </c>
      <c r="D30">
        <v>1500</v>
      </c>
    </row>
    <row r="31" spans="1:4" x14ac:dyDescent="0.25">
      <c r="D31" s="2">
        <f>+SUM(D21:E30)</f>
        <v>22650</v>
      </c>
    </row>
    <row r="33" spans="1:4" x14ac:dyDescent="0.25">
      <c r="A33" s="3" t="s">
        <v>43</v>
      </c>
      <c r="D33" s="2">
        <v>500</v>
      </c>
    </row>
    <row r="35" spans="1:4" x14ac:dyDescent="0.25">
      <c r="C35" s="8" t="s">
        <v>17</v>
      </c>
      <c r="D35" s="3">
        <f>+D18+D31+D33</f>
        <v>35638</v>
      </c>
    </row>
    <row r="37" spans="1:4" ht="35.25" customHeight="1" x14ac:dyDescent="0.25">
      <c r="A37" s="29" t="s">
        <v>46</v>
      </c>
      <c r="B37" s="29"/>
      <c r="C37" s="29"/>
      <c r="D37">
        <v>10000</v>
      </c>
    </row>
    <row r="39" spans="1:4" ht="28.5" customHeight="1" x14ac:dyDescent="0.25">
      <c r="A39" s="2" t="s">
        <v>39</v>
      </c>
      <c r="B39" s="2"/>
      <c r="C39" s="2"/>
      <c r="D39" s="2">
        <f>B3+B4+D11-D35-D37</f>
        <v>1000.2099999999991</v>
      </c>
    </row>
    <row r="40" spans="1:4" x14ac:dyDescent="0.25">
      <c r="A40" s="4"/>
    </row>
    <row r="41" spans="1:4" ht="53.25" customHeight="1" x14ac:dyDescent="0.25">
      <c r="A41" s="29"/>
      <c r="B41" s="29"/>
      <c r="C41" s="29"/>
    </row>
  </sheetData>
  <mergeCells count="2">
    <mergeCell ref="A37:C37"/>
    <mergeCell ref="A41:C4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8A6C7-C11D-4D65-9890-0A25D901D507}">
  <sheetPr>
    <pageSetUpPr fitToPage="1"/>
  </sheetPr>
  <dimension ref="A1:E43"/>
  <sheetViews>
    <sheetView workbookViewId="0">
      <selection sqref="A1:XFD1048576"/>
    </sheetView>
  </sheetViews>
  <sheetFormatPr defaultRowHeight="15" x14ac:dyDescent="0.25"/>
  <cols>
    <col min="1" max="1" width="58" style="16" customWidth="1"/>
    <col min="2" max="2" width="11.28515625" style="16" customWidth="1"/>
    <col min="3" max="3" width="11.7109375" style="16" customWidth="1"/>
    <col min="4" max="4" width="9.140625" style="16"/>
    <col min="5" max="5" width="0" style="17" hidden="1" customWidth="1"/>
    <col min="6" max="16384" width="9.140625" style="16"/>
  </cols>
  <sheetData>
    <row r="1" spans="1:4" x14ac:dyDescent="0.25">
      <c r="A1" s="16" t="s">
        <v>47</v>
      </c>
    </row>
    <row r="2" spans="1:4" ht="14.25" customHeight="1" x14ac:dyDescent="0.25">
      <c r="B2" s="18" t="s">
        <v>36</v>
      </c>
    </row>
    <row r="3" spans="1:4" ht="14.25" customHeight="1" x14ac:dyDescent="0.25">
      <c r="A3" s="16" t="s">
        <v>54</v>
      </c>
      <c r="B3" s="16">
        <v>11000</v>
      </c>
    </row>
    <row r="4" spans="1:4" ht="14.25" customHeight="1" x14ac:dyDescent="0.25">
      <c r="A4" s="19" t="s">
        <v>48</v>
      </c>
      <c r="B4" s="20">
        <v>10000</v>
      </c>
    </row>
    <row r="5" spans="1:4" ht="14.25" customHeight="1" x14ac:dyDescent="0.25">
      <c r="A5" s="19" t="s">
        <v>49</v>
      </c>
      <c r="B5" s="20">
        <v>1000</v>
      </c>
    </row>
    <row r="6" spans="1:4" ht="14.25" hidden="1" customHeight="1" x14ac:dyDescent="0.25"/>
    <row r="7" spans="1:4" ht="14.25" customHeight="1" x14ac:dyDescent="0.25"/>
    <row r="8" spans="1:4" ht="14.25" customHeight="1" x14ac:dyDescent="0.25"/>
    <row r="9" spans="1:4" ht="14.25" customHeight="1" x14ac:dyDescent="0.25">
      <c r="A9" s="21" t="s">
        <v>0</v>
      </c>
      <c r="B9" s="22" t="s">
        <v>3</v>
      </c>
      <c r="C9" s="22" t="s">
        <v>36</v>
      </c>
      <c r="D9" s="18" t="s">
        <v>36</v>
      </c>
    </row>
    <row r="10" spans="1:4" ht="14.25" customHeight="1" x14ac:dyDescent="0.25">
      <c r="A10" s="16" t="s">
        <v>55</v>
      </c>
      <c r="B10" s="16">
        <v>2904</v>
      </c>
      <c r="C10" s="23">
        <v>10</v>
      </c>
      <c r="D10" s="16">
        <f>+B10*C10</f>
        <v>29040</v>
      </c>
    </row>
    <row r="11" spans="1:4" ht="14.25" customHeight="1" x14ac:dyDescent="0.25">
      <c r="A11" s="16" t="s">
        <v>53</v>
      </c>
      <c r="D11" s="16">
        <v>6000</v>
      </c>
    </row>
    <row r="12" spans="1:4" ht="14.25" customHeight="1" x14ac:dyDescent="0.25"/>
    <row r="13" spans="1:4" ht="14.25" customHeight="1" x14ac:dyDescent="0.25">
      <c r="C13" s="24" t="s">
        <v>18</v>
      </c>
      <c r="D13" s="21">
        <f>+D10+D11</f>
        <v>35040</v>
      </c>
    </row>
    <row r="14" spans="1:4" ht="14.25" customHeight="1" x14ac:dyDescent="0.25"/>
    <row r="15" spans="1:4" ht="14.25" customHeight="1" x14ac:dyDescent="0.25">
      <c r="A15" s="21" t="s">
        <v>14</v>
      </c>
    </row>
    <row r="16" spans="1:4" ht="14.25" customHeight="1" x14ac:dyDescent="0.25">
      <c r="A16" s="21" t="s">
        <v>15</v>
      </c>
    </row>
    <row r="17" spans="1:4" x14ac:dyDescent="0.25">
      <c r="A17" s="16" t="s">
        <v>16</v>
      </c>
      <c r="B17" s="16">
        <v>12</v>
      </c>
      <c r="C17" s="16">
        <v>924</v>
      </c>
      <c r="D17" s="16">
        <f>+B17*C17</f>
        <v>11088</v>
      </c>
    </row>
    <row r="18" spans="1:4" x14ac:dyDescent="0.25">
      <c r="A18" s="16" t="s">
        <v>13</v>
      </c>
      <c r="D18" s="16">
        <v>900</v>
      </c>
    </row>
    <row r="19" spans="1:4" x14ac:dyDescent="0.25">
      <c r="A19" s="16" t="s">
        <v>29</v>
      </c>
      <c r="D19" s="16">
        <v>500</v>
      </c>
    </row>
    <row r="20" spans="1:4" x14ac:dyDescent="0.25">
      <c r="D20" s="23">
        <f>+SUM(D17:D19)</f>
        <v>12488</v>
      </c>
    </row>
    <row r="21" spans="1:4" ht="6.75" customHeight="1" x14ac:dyDescent="0.25"/>
    <row r="22" spans="1:4" x14ac:dyDescent="0.25">
      <c r="A22" s="21" t="s">
        <v>24</v>
      </c>
    </row>
    <row r="23" spans="1:4" s="25" customFormat="1" x14ac:dyDescent="0.25">
      <c r="A23" s="25" t="s">
        <v>6</v>
      </c>
      <c r="B23" s="25">
        <v>6</v>
      </c>
      <c r="C23" s="25">
        <v>600</v>
      </c>
      <c r="D23" s="25">
        <f>+B23*C23</f>
        <v>3600</v>
      </c>
    </row>
    <row r="24" spans="1:4" s="25" customFormat="1" x14ac:dyDescent="0.25">
      <c r="A24" s="25" t="s">
        <v>52</v>
      </c>
      <c r="D24" s="25">
        <v>2000</v>
      </c>
    </row>
    <row r="25" spans="1:4" s="25" customFormat="1" x14ac:dyDescent="0.25">
      <c r="A25" s="25" t="s">
        <v>7</v>
      </c>
      <c r="B25" s="25">
        <v>5</v>
      </c>
      <c r="C25" s="25">
        <v>900</v>
      </c>
      <c r="D25" s="25">
        <f>+B25*C25</f>
        <v>4500</v>
      </c>
    </row>
    <row r="26" spans="1:4" s="25" customFormat="1" x14ac:dyDescent="0.25">
      <c r="A26" s="25" t="s">
        <v>11</v>
      </c>
      <c r="D26" s="25">
        <v>1000</v>
      </c>
    </row>
    <row r="27" spans="1:4" x14ac:dyDescent="0.25">
      <c r="A27" s="16" t="s">
        <v>5</v>
      </c>
      <c r="B27" s="16">
        <v>8</v>
      </c>
      <c r="C27" s="16">
        <v>500</v>
      </c>
      <c r="D27" s="16">
        <f>+B27*C27</f>
        <v>4000</v>
      </c>
    </row>
    <row r="28" spans="1:4" s="25" customFormat="1" x14ac:dyDescent="0.25">
      <c r="A28" s="25" t="s">
        <v>10</v>
      </c>
      <c r="D28" s="25">
        <v>1000</v>
      </c>
    </row>
    <row r="29" spans="1:4" ht="15.75" customHeight="1" x14ac:dyDescent="0.25">
      <c r="A29" s="25" t="s">
        <v>45</v>
      </c>
      <c r="C29" s="25"/>
      <c r="D29" s="16">
        <v>1000</v>
      </c>
    </row>
    <row r="30" spans="1:4" x14ac:dyDescent="0.25">
      <c r="A30" s="25" t="s">
        <v>38</v>
      </c>
      <c r="D30" s="16">
        <v>1500</v>
      </c>
    </row>
    <row r="31" spans="1:4" x14ac:dyDescent="0.25">
      <c r="A31" s="25" t="s">
        <v>51</v>
      </c>
      <c r="D31" s="16">
        <v>500</v>
      </c>
    </row>
    <row r="32" spans="1:4" x14ac:dyDescent="0.25">
      <c r="A32" s="25" t="s">
        <v>50</v>
      </c>
      <c r="D32" s="16">
        <v>3000</v>
      </c>
    </row>
    <row r="33" spans="1:4" x14ac:dyDescent="0.25">
      <c r="D33" s="23">
        <f>+SUM(D23:D32)</f>
        <v>22100</v>
      </c>
    </row>
    <row r="35" spans="1:4" x14ac:dyDescent="0.25">
      <c r="A35" s="21" t="s">
        <v>43</v>
      </c>
      <c r="D35" s="23">
        <v>500</v>
      </c>
    </row>
    <row r="37" spans="1:4" x14ac:dyDescent="0.25">
      <c r="C37" s="24" t="s">
        <v>17</v>
      </c>
      <c r="D37" s="21">
        <f>+D20+D33+D35</f>
        <v>35088</v>
      </c>
    </row>
    <row r="39" spans="1:4" ht="35.25" hidden="1" customHeight="1" x14ac:dyDescent="0.25">
      <c r="A39" s="30" t="s">
        <v>46</v>
      </c>
      <c r="B39" s="30"/>
      <c r="C39" s="30"/>
    </row>
    <row r="41" spans="1:4" ht="28.5" customHeight="1" x14ac:dyDescent="0.25">
      <c r="A41" s="23" t="s">
        <v>39</v>
      </c>
      <c r="B41" s="23"/>
      <c r="C41" s="23"/>
      <c r="D41" s="23">
        <f>B5+B6+D13-D37-D39</f>
        <v>952</v>
      </c>
    </row>
    <row r="42" spans="1:4" x14ac:dyDescent="0.25">
      <c r="A42" s="26"/>
    </row>
    <row r="43" spans="1:4" ht="53.25" customHeight="1" x14ac:dyDescent="0.25">
      <c r="A43" s="30"/>
      <c r="B43" s="30"/>
      <c r="C43" s="30"/>
    </row>
  </sheetData>
  <mergeCells count="2">
    <mergeCell ref="A39:C39"/>
    <mergeCell ref="A43:C43"/>
  </mergeCells>
  <pageMargins left="0.70866141732283472" right="0.70866141732283472" top="0.74803149606299213" bottom="0.74803149606299213" header="0.31496062992125984" footer="0.31496062992125984"/>
  <pageSetup paperSize="9" scale="96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75239-B9DB-4CD4-B85E-D4976C0EA327}">
  <dimension ref="A1:E43"/>
  <sheetViews>
    <sheetView tabSelected="1" workbookViewId="0">
      <selection activeCell="G34" sqref="G34"/>
    </sheetView>
  </sheetViews>
  <sheetFormatPr defaultRowHeight="15" x14ac:dyDescent="0.25"/>
  <cols>
    <col min="1" max="1" width="58" style="16" customWidth="1"/>
    <col min="2" max="2" width="11.28515625" style="16" customWidth="1"/>
    <col min="3" max="3" width="11.7109375" style="16" customWidth="1"/>
    <col min="4" max="4" width="9.140625" style="16"/>
    <col min="5" max="5" width="0" style="17" hidden="1" customWidth="1"/>
    <col min="6" max="16384" width="9.140625" style="16"/>
  </cols>
  <sheetData>
    <row r="1" spans="1:4" x14ac:dyDescent="0.25">
      <c r="A1" s="16" t="s">
        <v>47</v>
      </c>
    </row>
    <row r="2" spans="1:4" ht="14.25" customHeight="1" x14ac:dyDescent="0.25">
      <c r="B2" s="18" t="s">
        <v>36</v>
      </c>
    </row>
    <row r="3" spans="1:4" ht="14.25" customHeight="1" x14ac:dyDescent="0.25">
      <c r="A3" s="16" t="s">
        <v>54</v>
      </c>
      <c r="B3" s="16">
        <v>11000</v>
      </c>
    </row>
    <row r="4" spans="1:4" ht="14.25" customHeight="1" x14ac:dyDescent="0.25">
      <c r="A4" s="19" t="s">
        <v>48</v>
      </c>
      <c r="B4" s="20">
        <v>10000</v>
      </c>
    </row>
    <row r="5" spans="1:4" ht="14.25" customHeight="1" x14ac:dyDescent="0.25">
      <c r="A5" s="19" t="s">
        <v>49</v>
      </c>
      <c r="B5" s="20">
        <v>1000</v>
      </c>
    </row>
    <row r="6" spans="1:4" ht="14.25" hidden="1" customHeight="1" x14ac:dyDescent="0.25"/>
    <row r="7" spans="1:4" ht="14.25" customHeight="1" x14ac:dyDescent="0.25"/>
    <row r="8" spans="1:4" ht="14.25" customHeight="1" x14ac:dyDescent="0.25"/>
    <row r="9" spans="1:4" ht="14.25" customHeight="1" x14ac:dyDescent="0.25">
      <c r="A9" s="21" t="s">
        <v>0</v>
      </c>
      <c r="B9" s="22" t="s">
        <v>3</v>
      </c>
      <c r="C9" s="22" t="s">
        <v>36</v>
      </c>
      <c r="D9" s="18" t="s">
        <v>36</v>
      </c>
    </row>
    <row r="10" spans="1:4" ht="14.25" customHeight="1" x14ac:dyDescent="0.25">
      <c r="A10" s="16" t="s">
        <v>55</v>
      </c>
      <c r="B10" s="16">
        <v>2904</v>
      </c>
      <c r="C10" s="23">
        <v>12</v>
      </c>
      <c r="D10" s="16">
        <f>+B10*C10</f>
        <v>34848</v>
      </c>
    </row>
    <row r="11" spans="1:4" ht="14.25" customHeight="1" x14ac:dyDescent="0.25">
      <c r="A11" s="16" t="s">
        <v>53</v>
      </c>
      <c r="D11" s="16">
        <v>6000</v>
      </c>
    </row>
    <row r="12" spans="1:4" ht="14.25" customHeight="1" x14ac:dyDescent="0.25"/>
    <row r="13" spans="1:4" ht="14.25" customHeight="1" x14ac:dyDescent="0.25">
      <c r="C13" s="24" t="s">
        <v>18</v>
      </c>
      <c r="D13" s="21">
        <f>+D10+D11</f>
        <v>40848</v>
      </c>
    </row>
    <row r="14" spans="1:4" ht="14.25" customHeight="1" x14ac:dyDescent="0.25"/>
    <row r="15" spans="1:4" ht="14.25" customHeight="1" x14ac:dyDescent="0.25">
      <c r="A15" s="21" t="s">
        <v>14</v>
      </c>
    </row>
    <row r="16" spans="1:4" ht="14.25" customHeight="1" x14ac:dyDescent="0.25">
      <c r="A16" s="21" t="s">
        <v>15</v>
      </c>
    </row>
    <row r="17" spans="1:4" x14ac:dyDescent="0.25">
      <c r="A17" s="16" t="s">
        <v>16</v>
      </c>
      <c r="B17" s="16">
        <v>12</v>
      </c>
      <c r="C17" s="16">
        <v>924</v>
      </c>
      <c r="D17" s="16">
        <f>+B17*C17</f>
        <v>11088</v>
      </c>
    </row>
    <row r="18" spans="1:4" x14ac:dyDescent="0.25">
      <c r="A18" s="16" t="s">
        <v>13</v>
      </c>
      <c r="D18" s="16">
        <v>900</v>
      </c>
    </row>
    <row r="19" spans="1:4" x14ac:dyDescent="0.25">
      <c r="A19" s="16" t="s">
        <v>29</v>
      </c>
      <c r="D19" s="16">
        <v>500</v>
      </c>
    </row>
    <row r="20" spans="1:4" x14ac:dyDescent="0.25">
      <c r="D20" s="23">
        <f>+SUM(D17:D19)</f>
        <v>12488</v>
      </c>
    </row>
    <row r="21" spans="1:4" ht="6.75" customHeight="1" x14ac:dyDescent="0.25"/>
    <row r="22" spans="1:4" x14ac:dyDescent="0.25">
      <c r="A22" s="21" t="s">
        <v>24</v>
      </c>
    </row>
    <row r="23" spans="1:4" s="25" customFormat="1" x14ac:dyDescent="0.25">
      <c r="A23" s="25" t="s">
        <v>6</v>
      </c>
      <c r="B23" s="25">
        <v>6</v>
      </c>
      <c r="C23" s="25">
        <v>600</v>
      </c>
      <c r="D23" s="25">
        <f>+B23*C23</f>
        <v>3600</v>
      </c>
    </row>
    <row r="24" spans="1:4" s="25" customFormat="1" x14ac:dyDescent="0.25">
      <c r="A24" s="25" t="s">
        <v>52</v>
      </c>
      <c r="D24" s="25">
        <v>2000</v>
      </c>
    </row>
    <row r="25" spans="1:4" s="25" customFormat="1" x14ac:dyDescent="0.25">
      <c r="A25" s="25" t="s">
        <v>7</v>
      </c>
      <c r="B25" s="25">
        <v>5</v>
      </c>
      <c r="C25" s="25">
        <v>900</v>
      </c>
      <c r="D25" s="25">
        <f>+B25*C25</f>
        <v>4500</v>
      </c>
    </row>
    <row r="26" spans="1:4" s="25" customFormat="1" x14ac:dyDescent="0.25">
      <c r="A26" s="25" t="s">
        <v>11</v>
      </c>
      <c r="D26" s="25">
        <v>1000</v>
      </c>
    </row>
    <row r="27" spans="1:4" x14ac:dyDescent="0.25">
      <c r="A27" s="16" t="s">
        <v>5</v>
      </c>
      <c r="B27" s="16">
        <v>8</v>
      </c>
      <c r="C27" s="16">
        <v>500</v>
      </c>
      <c r="D27" s="16">
        <f>+B27*C27</f>
        <v>4000</v>
      </c>
    </row>
    <row r="28" spans="1:4" s="25" customFormat="1" x14ac:dyDescent="0.25">
      <c r="A28" s="25" t="s">
        <v>10</v>
      </c>
      <c r="D28" s="25">
        <v>1000</v>
      </c>
    </row>
    <row r="29" spans="1:4" ht="15.75" customHeight="1" x14ac:dyDescent="0.25">
      <c r="A29" s="25" t="s">
        <v>45</v>
      </c>
      <c r="C29" s="25"/>
      <c r="D29" s="16">
        <v>1000</v>
      </c>
    </row>
    <row r="30" spans="1:4" x14ac:dyDescent="0.25">
      <c r="A30" s="25" t="s">
        <v>38</v>
      </c>
      <c r="D30" s="16">
        <v>1500</v>
      </c>
    </row>
    <row r="31" spans="1:4" x14ac:dyDescent="0.25">
      <c r="A31" s="25" t="s">
        <v>51</v>
      </c>
      <c r="D31" s="16">
        <v>500</v>
      </c>
    </row>
    <row r="32" spans="1:4" x14ac:dyDescent="0.25">
      <c r="A32" s="25" t="s">
        <v>50</v>
      </c>
      <c r="D32" s="16">
        <v>9000</v>
      </c>
    </row>
    <row r="33" spans="1:4" x14ac:dyDescent="0.25">
      <c r="D33" s="23">
        <f>+SUM(D23:D32)</f>
        <v>28100</v>
      </c>
    </row>
    <row r="35" spans="1:4" x14ac:dyDescent="0.25">
      <c r="A35" s="21" t="s">
        <v>43</v>
      </c>
      <c r="D35" s="23">
        <v>500</v>
      </c>
    </row>
    <row r="37" spans="1:4" x14ac:dyDescent="0.25">
      <c r="C37" s="24" t="s">
        <v>17</v>
      </c>
      <c r="D37" s="21">
        <f>+D20+D33+D35</f>
        <v>41088</v>
      </c>
    </row>
    <row r="39" spans="1:4" ht="35.25" hidden="1" customHeight="1" x14ac:dyDescent="0.25">
      <c r="A39" s="30" t="s">
        <v>46</v>
      </c>
      <c r="B39" s="30"/>
      <c r="C39" s="30"/>
    </row>
    <row r="41" spans="1:4" ht="28.5" customHeight="1" x14ac:dyDescent="0.25">
      <c r="A41" s="23" t="s">
        <v>39</v>
      </c>
      <c r="B41" s="23"/>
      <c r="C41" s="23"/>
      <c r="D41" s="23">
        <f>B5+B6+D13-D37-D39</f>
        <v>760</v>
      </c>
    </row>
    <row r="42" spans="1:4" x14ac:dyDescent="0.25">
      <c r="A42" s="26"/>
    </row>
    <row r="43" spans="1:4" ht="53.25" customHeight="1" x14ac:dyDescent="0.25">
      <c r="A43" s="30"/>
      <c r="B43" s="30"/>
      <c r="C43" s="30"/>
    </row>
  </sheetData>
  <mergeCells count="2">
    <mergeCell ref="A39:C39"/>
    <mergeCell ref="A43:C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2023</vt:lpstr>
      <vt:lpstr>2024</vt:lpstr>
      <vt:lpstr>2025</vt:lpstr>
      <vt:lpstr>2025 potv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Jekaterina Gozbenko</cp:lastModifiedBy>
  <cp:lastPrinted>2024-03-07T14:13:58Z</cp:lastPrinted>
  <dcterms:created xsi:type="dcterms:W3CDTF">2022-12-21T08:13:53Z</dcterms:created>
  <dcterms:modified xsi:type="dcterms:W3CDTF">2024-03-07T14:45:24Z</dcterms:modified>
</cp:coreProperties>
</file>